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1081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19" i="1" l="1"/>
  <c r="E18" i="1"/>
  <c r="E17" i="1"/>
  <c r="E15" i="1"/>
  <c r="E14" i="1"/>
  <c r="E13" i="1"/>
  <c r="E12" i="1"/>
  <c r="E10" i="1"/>
  <c r="E9" i="1"/>
  <c r="E8" i="1"/>
  <c r="E6" i="1"/>
  <c r="E5" i="1"/>
  <c r="E4" i="1"/>
  <c r="E25" i="1" l="1"/>
  <c r="E26" i="1" s="1"/>
</calcChain>
</file>

<file path=xl/sharedStrings.xml><?xml version="1.0" encoding="utf-8"?>
<sst xmlns="http://schemas.openxmlformats.org/spreadsheetml/2006/main" count="39" uniqueCount="34">
  <si>
    <t>Popis</t>
  </si>
  <si>
    <t>Cena celkem v Kč bez DPH</t>
  </si>
  <si>
    <t>Sazba DPH v %</t>
  </si>
  <si>
    <t>Výše DPH v Kč</t>
  </si>
  <si>
    <t>Cena celkem v Kč včetně DPH</t>
  </si>
  <si>
    <t>Položka</t>
  </si>
  <si>
    <t>Podpora</t>
  </si>
  <si>
    <t>Čerpání</t>
  </si>
  <si>
    <t>Elektronická pečeť</t>
  </si>
  <si>
    <t>Elektronické časové razítko</t>
  </si>
  <si>
    <t>Ověření elektronického dokumentu</t>
  </si>
  <si>
    <t>HW + SW</t>
  </si>
  <si>
    <t>cena při odebrání 260 000/rok</t>
  </si>
  <si>
    <t>cena při odebrání 60 000/rok</t>
  </si>
  <si>
    <t>Cena za vydání certifikátu</t>
  </si>
  <si>
    <t>Certifikát pro službu pečetění.</t>
  </si>
  <si>
    <t>Školení uživatelů.</t>
  </si>
  <si>
    <t>Nástroje pro správu uživatelů.</t>
  </si>
  <si>
    <t>Počet</t>
  </si>
  <si>
    <t>Technická konzultace</t>
  </si>
  <si>
    <t>Školení administrátorů.</t>
  </si>
  <si>
    <t>Cena za jednotku v Kč bez DPH</t>
  </si>
  <si>
    <t>Cena školení pro administrátory v hodinách.</t>
  </si>
  <si>
    <t>Cena školení pro uživatele v hodinách.</t>
  </si>
  <si>
    <t>Pořízení, zprovoznění a podpora nástrojů na správu certifikátů na dobu 1 rok.</t>
  </si>
  <si>
    <t>Konzultace a podpora v hodinách.</t>
  </si>
  <si>
    <t>Cena pořízení všech uživatelských komponent potřebných pro provoz služby podepisování dokumentů.</t>
  </si>
  <si>
    <t>Infrastruktura pro pečetění</t>
  </si>
  <si>
    <t>Infrastruktura pro podepisování</t>
  </si>
  <si>
    <t>Příloha č. 2 - Tabulka pro výpočet nabídkové ceny</t>
  </si>
  <si>
    <t>Cena za roční podporu.</t>
  </si>
  <si>
    <t>cena při odebrání 1 250 000/rok</t>
  </si>
  <si>
    <t>SW</t>
  </si>
  <si>
    <t>Cena pořízení všech centrálních komponent potřebných pro provoz služby včetně implementace.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</si>
</sst>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" fontId="2" fillId="0" borderId="0" xfId="0" applyNumberFormat="1" applyFont="1" applyFill="1" applyBorder="1"/>
    <xf numFmtId="4" fontId="2" fillId="0" borderId="0" xfId="0" applyNumberFormat="1" applyFont="1" applyBorder="1"/>
    <xf numFmtId="0" fontId="0" fillId="0" borderId="0" xfId="0" applyBorder="1"/>
    <xf numFmtId="0" fontId="0" fillId="0" borderId="1" xfId="0" applyBorder="1"/>
    <xf numFmtId="0" fontId="1" fillId="3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5" xfId="0" applyBorder="1"/>
    <xf numFmtId="4" fontId="2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2" fillId="3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3" borderId="0" xfId="0" applyNumberFormat="1" applyFont="1" applyFill="1" applyBorder="1" applyAlignment="1">
      <alignment vertical="center"/>
    </xf>
    <xf numFmtId="164" fontId="1" fillId="0" borderId="3" xfId="0" applyNumberFormat="1" applyFont="1" applyBorder="1"/>
    <xf numFmtId="164" fontId="1" fillId="2" borderId="5" xfId="0" applyNumberFormat="1" applyFont="1" applyFill="1" applyBorder="1"/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wrapText="1"/>
    </xf>
    <xf numFmtId="4" fontId="2" fillId="3" borderId="1" xfId="0" applyNumberFormat="1" applyFont="1" applyFill="1" applyBorder="1" applyProtection="1"/>
    <xf numFmtId="0" fontId="0" fillId="3" borderId="1" xfId="0" applyFill="1" applyBorder="1" applyAlignment="1" applyProtection="1">
      <alignment horizontal="center" vertical="center"/>
    </xf>
    <xf numFmtId="0" fontId="1" fillId="3" borderId="0" xfId="0" applyFont="1" applyFill="1" applyProtection="1"/>
    <xf numFmtId="0" fontId="2" fillId="0" borderId="1" xfId="0" applyFont="1" applyBorder="1" applyProtection="1"/>
    <xf numFmtId="4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4" fontId="2" fillId="3" borderId="0" xfId="0" applyNumberFormat="1" applyFont="1" applyFill="1" applyBorder="1" applyProtection="1"/>
    <xf numFmtId="4" fontId="2" fillId="0" borderId="1" xfId="0" applyNumberFormat="1" applyFont="1" applyFill="1" applyBorder="1" applyAlignment="1" applyProtection="1">
      <alignment horizontal="center"/>
    </xf>
    <xf numFmtId="0" fontId="2" fillId="0" borderId="0" xfId="0" applyFont="1" applyBorder="1" applyProtection="1"/>
    <xf numFmtId="4" fontId="2" fillId="0" borderId="0" xfId="0" applyNumberFormat="1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/>
    </xf>
    <xf numFmtId="4" fontId="2" fillId="0" borderId="0" xfId="0" applyNumberFormat="1" applyFont="1" applyFill="1" applyBorder="1" applyProtection="1"/>
    <xf numFmtId="0" fontId="1" fillId="0" borderId="0" xfId="0" applyFont="1" applyBorder="1" applyAlignment="1" applyProtection="1">
      <alignment wrapText="1"/>
    </xf>
    <xf numFmtId="0" fontId="0" fillId="0" borderId="0" xfId="0" applyBorder="1" applyProtection="1"/>
    <xf numFmtId="0" fontId="1" fillId="0" borderId="1" xfId="0" applyFont="1" applyBorder="1" applyProtection="1"/>
    <xf numFmtId="0" fontId="0" fillId="0" borderId="1" xfId="0" applyBorder="1" applyProtection="1"/>
    <xf numFmtId="0" fontId="1" fillId="0" borderId="2" xfId="0" applyFont="1" applyBorder="1" applyProtection="1"/>
    <xf numFmtId="0" fontId="0" fillId="0" borderId="3" xfId="0" applyBorder="1" applyProtection="1"/>
    <xf numFmtId="0" fontId="1" fillId="0" borderId="4" xfId="0" applyFont="1" applyBorder="1" applyProtection="1"/>
    <xf numFmtId="0" fontId="0" fillId="0" borderId="5" xfId="0" applyBorder="1" applyProtection="1"/>
    <xf numFmtId="164" fontId="2" fillId="4" borderId="1" xfId="0" applyNumberFormat="1" applyFont="1" applyFill="1" applyBorder="1" applyAlignment="1" applyProtection="1">
      <alignment horizontal="right" vertical="center"/>
      <protection locked="0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164" fontId="2" fillId="3" borderId="0" xfId="0" applyNumberFormat="1" applyFont="1" applyFill="1" applyBorder="1" applyProtection="1">
      <protection locked="0"/>
    </xf>
    <xf numFmtId="9" fontId="1" fillId="4" borderId="3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="120" zoomScaleNormal="120" workbookViewId="0">
      <selection activeCell="H16" sqref="H16"/>
    </sheetView>
  </sheetViews>
  <sheetFormatPr defaultRowHeight="15" x14ac:dyDescent="0.25"/>
  <cols>
    <col min="1" max="1" width="40.42578125" customWidth="1"/>
    <col min="2" max="2" width="47.42578125" customWidth="1"/>
    <col min="3" max="4" width="19.85546875" customWidth="1"/>
    <col min="5" max="5" width="23.42578125" customWidth="1"/>
  </cols>
  <sheetData>
    <row r="1" spans="1:5" ht="21.75" customHeight="1" x14ac:dyDescent="0.25">
      <c r="A1" s="1" t="s">
        <v>29</v>
      </c>
    </row>
    <row r="2" spans="1:5" ht="30" customHeight="1" x14ac:dyDescent="0.25">
      <c r="A2" s="18" t="s">
        <v>5</v>
      </c>
      <c r="B2" s="19" t="s">
        <v>0</v>
      </c>
      <c r="C2" s="19" t="s">
        <v>18</v>
      </c>
      <c r="D2" s="2" t="s">
        <v>21</v>
      </c>
      <c r="E2" s="2" t="s">
        <v>1</v>
      </c>
    </row>
    <row r="3" spans="1:5" ht="17.25" customHeight="1" x14ac:dyDescent="0.25">
      <c r="A3" s="20" t="s">
        <v>28</v>
      </c>
      <c r="B3" s="21"/>
      <c r="C3" s="21"/>
      <c r="D3" s="7"/>
      <c r="E3" s="7"/>
    </row>
    <row r="4" spans="1:5" ht="29.25" customHeight="1" x14ac:dyDescent="0.25">
      <c r="A4" s="22" t="s">
        <v>11</v>
      </c>
      <c r="B4" s="23" t="s">
        <v>26</v>
      </c>
      <c r="C4" s="24">
        <v>200</v>
      </c>
      <c r="D4" s="48">
        <v>0</v>
      </c>
      <c r="E4" s="12">
        <f>D4*C4</f>
        <v>0</v>
      </c>
    </row>
    <row r="5" spans="1:5" ht="15" customHeight="1" x14ac:dyDescent="0.25">
      <c r="A5" s="22" t="s">
        <v>14</v>
      </c>
      <c r="B5" s="23"/>
      <c r="C5" s="24">
        <v>200</v>
      </c>
      <c r="D5" s="48">
        <v>0</v>
      </c>
      <c r="E5" s="12">
        <f>D5*C5</f>
        <v>0</v>
      </c>
    </row>
    <row r="6" spans="1:5" ht="15.75" customHeight="1" x14ac:dyDescent="0.25">
      <c r="A6" s="25" t="s">
        <v>6</v>
      </c>
      <c r="B6" s="26" t="s">
        <v>30</v>
      </c>
      <c r="C6" s="24">
        <v>200</v>
      </c>
      <c r="D6" s="48">
        <v>0</v>
      </c>
      <c r="E6" s="12">
        <f>D6*C6</f>
        <v>0</v>
      </c>
    </row>
    <row r="7" spans="1:5" ht="15" customHeight="1" x14ac:dyDescent="0.25">
      <c r="A7" s="27" t="s">
        <v>27</v>
      </c>
      <c r="B7" s="28"/>
      <c r="C7" s="29"/>
      <c r="D7" s="49"/>
      <c r="E7" s="13"/>
    </row>
    <row r="8" spans="1:5" ht="31.5" customHeight="1" x14ac:dyDescent="0.25">
      <c r="A8" s="22" t="s">
        <v>32</v>
      </c>
      <c r="B8" s="23" t="s">
        <v>33</v>
      </c>
      <c r="C8" s="24">
        <v>1</v>
      </c>
      <c r="D8" s="48">
        <v>0</v>
      </c>
      <c r="E8" s="12">
        <f>D8*C8</f>
        <v>0</v>
      </c>
    </row>
    <row r="9" spans="1:5" ht="15" customHeight="1" x14ac:dyDescent="0.25">
      <c r="A9" s="22" t="s">
        <v>14</v>
      </c>
      <c r="B9" s="23" t="s">
        <v>15</v>
      </c>
      <c r="C9" s="24">
        <v>1</v>
      </c>
      <c r="D9" s="48">
        <v>0</v>
      </c>
      <c r="E9" s="12">
        <f>D9*C9</f>
        <v>0</v>
      </c>
    </row>
    <row r="10" spans="1:5" ht="19.5" customHeight="1" x14ac:dyDescent="0.25">
      <c r="A10" s="25" t="s">
        <v>6</v>
      </c>
      <c r="B10" s="26" t="s">
        <v>30</v>
      </c>
      <c r="C10" s="24">
        <v>1</v>
      </c>
      <c r="D10" s="48">
        <v>0</v>
      </c>
      <c r="E10" s="12">
        <f>D10*C10</f>
        <v>0</v>
      </c>
    </row>
    <row r="11" spans="1:5" ht="16.5" customHeight="1" x14ac:dyDescent="0.25">
      <c r="A11" s="30" t="s">
        <v>7</v>
      </c>
      <c r="B11" s="28"/>
      <c r="C11" s="29"/>
      <c r="D11" s="49"/>
      <c r="E11" s="13"/>
    </row>
    <row r="12" spans="1:5" x14ac:dyDescent="0.25">
      <c r="A12" s="31" t="s">
        <v>8</v>
      </c>
      <c r="B12" s="32" t="s">
        <v>12</v>
      </c>
      <c r="C12" s="24">
        <v>260000</v>
      </c>
      <c r="D12" s="48">
        <v>0</v>
      </c>
      <c r="E12" s="14">
        <f>D12*C12</f>
        <v>0</v>
      </c>
    </row>
    <row r="13" spans="1:5" x14ac:dyDescent="0.25">
      <c r="A13" s="31" t="s">
        <v>9</v>
      </c>
      <c r="B13" s="32" t="s">
        <v>31</v>
      </c>
      <c r="C13" s="24">
        <v>1250000</v>
      </c>
      <c r="D13" s="48">
        <v>0</v>
      </c>
      <c r="E13" s="14">
        <f>D13*C13</f>
        <v>0</v>
      </c>
    </row>
    <row r="14" spans="1:5" x14ac:dyDescent="0.25">
      <c r="A14" s="31" t="s">
        <v>10</v>
      </c>
      <c r="B14" s="32" t="s">
        <v>13</v>
      </c>
      <c r="C14" s="24">
        <v>60000</v>
      </c>
      <c r="D14" s="48">
        <v>0</v>
      </c>
      <c r="E14" s="14">
        <f>D14*C14</f>
        <v>0</v>
      </c>
    </row>
    <row r="15" spans="1:5" ht="25.5" x14ac:dyDescent="0.25">
      <c r="A15" s="33" t="s">
        <v>17</v>
      </c>
      <c r="B15" s="23" t="s">
        <v>24</v>
      </c>
      <c r="C15" s="24">
        <v>1</v>
      </c>
      <c r="D15" s="48">
        <v>0</v>
      </c>
      <c r="E15" s="14">
        <f>D15*C15</f>
        <v>0</v>
      </c>
    </row>
    <row r="16" spans="1:5" x14ac:dyDescent="0.25">
      <c r="A16" s="30" t="s">
        <v>6</v>
      </c>
      <c r="B16" s="34"/>
      <c r="C16" s="34"/>
      <c r="D16" s="50"/>
      <c r="E16" s="15"/>
    </row>
    <row r="17" spans="1:6" x14ac:dyDescent="0.25">
      <c r="A17" s="31" t="s">
        <v>20</v>
      </c>
      <c r="B17" s="35" t="s">
        <v>22</v>
      </c>
      <c r="C17" s="24">
        <v>1</v>
      </c>
      <c r="D17" s="48">
        <v>0</v>
      </c>
      <c r="E17" s="14">
        <f>D17*C17</f>
        <v>0</v>
      </c>
    </row>
    <row r="18" spans="1:6" x14ac:dyDescent="0.25">
      <c r="A18" s="31" t="s">
        <v>16</v>
      </c>
      <c r="B18" s="35" t="s">
        <v>23</v>
      </c>
      <c r="C18" s="24">
        <v>1</v>
      </c>
      <c r="D18" s="48">
        <v>0</v>
      </c>
      <c r="E18" s="14">
        <f>D18*C18</f>
        <v>0</v>
      </c>
    </row>
    <row r="19" spans="1:6" x14ac:dyDescent="0.25">
      <c r="A19" s="31" t="s">
        <v>19</v>
      </c>
      <c r="B19" s="35" t="s">
        <v>25</v>
      </c>
      <c r="C19" s="24">
        <v>1</v>
      </c>
      <c r="D19" s="48">
        <v>0</v>
      </c>
      <c r="E19" s="14">
        <f>D19*C19</f>
        <v>0</v>
      </c>
    </row>
    <row r="20" spans="1:6" x14ac:dyDescent="0.25">
      <c r="A20" s="36"/>
      <c r="B20" s="37"/>
      <c r="C20" s="38"/>
      <c r="D20" s="10"/>
      <c r="E20" s="11"/>
    </row>
    <row r="21" spans="1:6" x14ac:dyDescent="0.25">
      <c r="A21" s="36"/>
      <c r="B21" s="39"/>
      <c r="C21" s="39"/>
      <c r="D21" s="3"/>
      <c r="E21" s="4"/>
    </row>
    <row r="22" spans="1:6" x14ac:dyDescent="0.25">
      <c r="A22" s="40"/>
      <c r="B22" s="41"/>
      <c r="C22" s="41"/>
      <c r="D22" s="5"/>
      <c r="E22" s="5"/>
      <c r="F22" s="5"/>
    </row>
    <row r="23" spans="1:6" x14ac:dyDescent="0.25">
      <c r="A23" s="42" t="s">
        <v>1</v>
      </c>
      <c r="B23" s="43"/>
      <c r="C23" s="43"/>
      <c r="D23" s="6"/>
      <c r="E23" s="52">
        <f>SUM(E4:E19)</f>
        <v>0</v>
      </c>
    </row>
    <row r="24" spans="1:6" x14ac:dyDescent="0.25">
      <c r="A24" s="44" t="s">
        <v>2</v>
      </c>
      <c r="B24" s="43"/>
      <c r="C24" s="45"/>
      <c r="D24" s="8"/>
      <c r="E24" s="51">
        <v>0</v>
      </c>
    </row>
    <row r="25" spans="1:6" x14ac:dyDescent="0.25">
      <c r="A25" s="44" t="s">
        <v>3</v>
      </c>
      <c r="B25" s="43"/>
      <c r="C25" s="45"/>
      <c r="D25" s="8"/>
      <c r="E25" s="16">
        <f>PRODUCT(E24,E23)</f>
        <v>0</v>
      </c>
    </row>
    <row r="26" spans="1:6" x14ac:dyDescent="0.25">
      <c r="A26" s="46" t="s">
        <v>4</v>
      </c>
      <c r="B26" s="43"/>
      <c r="C26" s="47"/>
      <c r="D26" s="9"/>
      <c r="E26" s="17">
        <f>SUM(E23,E25)</f>
        <v>0</v>
      </c>
    </row>
  </sheetData>
  <sheetProtection password="DF8E" sheet="1" objects="1" scenarios="1"/>
  <protectedRanges>
    <protectedRange sqref="E24" name="Oblast4"/>
    <protectedRange sqref="B10 B6" name="Oblast2"/>
    <protectedRange sqref="B7" name="Oblast1"/>
  </protectedRange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EF82A36F86624DA02466C4D35C3EC0" ma:contentTypeVersion="" ma:contentTypeDescription="Vytvoří nový dokument" ma:contentTypeScope="" ma:versionID="ce27513cb695453524075b316ae4d2a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>VZMR</TypVZ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51EEE3-0066-4723-A470-F3586F867E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7D463E-163B-4DF2-BCD8-1C0D68156765}">
  <ds:schemaRefs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$ListId:dokumentyvz;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8E567CB-08A4-41C5-A4DD-0C31A99C29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č. 2 - Tabulka pro výpočet nabídkové ceny</dc:title>
  <dc:creator>Hrbáček Václav</dc:creator>
  <cp:lastModifiedBy>Vávra Tomáš</cp:lastModifiedBy>
  <dcterms:created xsi:type="dcterms:W3CDTF">2018-11-14T12:41:12Z</dcterms:created>
  <dcterms:modified xsi:type="dcterms:W3CDTF">2018-12-17T14:55:05Z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0x010100C7EF82A36F86624DA02466C4D35C3EC0</vt:lpwstr>
  </property>
</Properties>
</file>